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R\EXCEL\BETH SHALOM\CIJFERS\"/>
    </mc:Choice>
  </mc:AlternateContent>
  <xr:revisionPtr revIDLastSave="0" documentId="13_ncr:1_{12AA3230-549E-44CB-A83E-70AB41E551E4}" xr6:coauthVersionLast="45" xr6:coauthVersionMax="45" xr10:uidLastSave="{00000000-0000-0000-0000-000000000000}"/>
  <bookViews>
    <workbookView xWindow="-120" yWindow="-120" windowWidth="29040" windowHeight="1515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26" i="1" l="1"/>
  <c r="G11" i="1" l="1"/>
  <c r="G29" i="1" l="1"/>
  <c r="F26" i="1"/>
  <c r="F11" i="1"/>
  <c r="F29" i="1" l="1"/>
  <c r="D20" i="1"/>
  <c r="E4" i="1"/>
  <c r="D25" i="1" l="1"/>
  <c r="E26" i="1" l="1"/>
  <c r="E11" i="1"/>
  <c r="E29" i="1" l="1"/>
  <c r="D11" i="1"/>
  <c r="D26" i="1"/>
  <c r="C26" i="1" l="1"/>
  <c r="C11" i="1"/>
  <c r="D29" i="1" l="1"/>
  <c r="C29" i="1"/>
  <c r="B11" i="1" l="1"/>
  <c r="B26" i="1"/>
  <c r="B29" i="1" l="1"/>
</calcChain>
</file>

<file path=xl/sharedStrings.xml><?xml version="1.0" encoding="utf-8"?>
<sst xmlns="http://schemas.openxmlformats.org/spreadsheetml/2006/main" count="26" uniqueCount="24">
  <si>
    <t>INKOMSTEN</t>
  </si>
  <si>
    <t>TOTAAL ONTVANGSTEN</t>
  </si>
  <si>
    <t>UITGAVEN</t>
  </si>
  <si>
    <t>TOTAAL UITGAVEN</t>
  </si>
  <si>
    <t>VOORZIENINGEN</t>
  </si>
  <si>
    <t>NETTO BATEN/LASTEN</t>
  </si>
  <si>
    <t>RIMONIEM</t>
  </si>
  <si>
    <t>BEGROTING STICHTING SJOEL BETH SHALOM</t>
  </si>
  <si>
    <t>KLEI KODESH</t>
  </si>
  <si>
    <t>KASTEN AIRCO BEHANGEN SCHILDEREN</t>
  </si>
  <si>
    <t>SFORIEM</t>
  </si>
  <si>
    <t>ACTIVITEITEN</t>
  </si>
  <si>
    <t>SUBSIDIES</t>
  </si>
  <si>
    <t>GIFTEN/OFFER (SNODER) GELDEN</t>
  </si>
  <si>
    <t>SPECIALE GIFTEN</t>
  </si>
  <si>
    <t>INVENTARIS</t>
  </si>
  <si>
    <t>SJOELPLAATSEN</t>
  </si>
  <si>
    <t>JAARTIJD BORD</t>
  </si>
  <si>
    <t>KIDDUSHIEM</t>
  </si>
  <si>
    <t>LAJNEN</t>
  </si>
  <si>
    <t>BLOEMEN - CADEAU'S</t>
  </si>
  <si>
    <t>BETH SHALOM</t>
  </si>
  <si>
    <t>ALGEMEN KOSTEN</t>
  </si>
  <si>
    <t>OVERIGE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</si>
</sst>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/>
    <xf numFmtId="0" fontId="5" fillId="0" borderId="1" xfId="0" applyFont="1" applyBorder="1"/>
    <xf numFmtId="4" fontId="5" fillId="0" borderId="2" xfId="0" applyNumberFormat="1" applyFont="1" applyBorder="1"/>
    <xf numFmtId="0" fontId="3" fillId="0" borderId="0" xfId="0" applyFont="1"/>
    <xf numFmtId="4" fontId="4" fillId="0" borderId="0" xfId="0" applyNumberFormat="1" applyFont="1"/>
    <xf numFmtId="0" fontId="2" fillId="0" borderId="3" xfId="0" applyFont="1" applyBorder="1"/>
    <xf numFmtId="4" fontId="2" fillId="0" borderId="2" xfId="0" applyNumberFormat="1" applyFont="1" applyBorder="1"/>
    <xf numFmtId="4" fontId="0" fillId="0" borderId="0" xfId="0" applyNumberFormat="1"/>
    <xf numFmtId="4" fontId="6" fillId="0" borderId="1" xfId="0" applyNumberFormat="1" applyFont="1" applyBorder="1"/>
    <xf numFmtId="4" fontId="0" fillId="0" borderId="4" xfId="0" applyNumberFormat="1" applyFont="1" applyBorder="1"/>
    <xf numFmtId="4" fontId="7" fillId="0" borderId="4" xfId="0" applyNumberFormat="1" applyFont="1" applyBorder="1"/>
    <xf numFmtId="0" fontId="5" fillId="0" borderId="5" xfId="0" applyFont="1" applyBorder="1"/>
    <xf numFmtId="4" fontId="5" fillId="0" borderId="5" xfId="0" applyNumberFormat="1" applyFont="1" applyBorder="1"/>
    <xf numFmtId="0" fontId="3" fillId="0" borderId="6" xfId="0" applyFont="1" applyBorder="1"/>
    <xf numFmtId="4" fontId="0" fillId="0" borderId="7" xfId="0" applyNumberFormat="1" applyFont="1" applyBorder="1"/>
    <xf numFmtId="4" fontId="7" fillId="0" borderId="7" xfId="0" applyNumberFormat="1" applyFont="1" applyBorder="1"/>
    <xf numFmtId="4" fontId="0" fillId="0" borderId="8" xfId="0" applyNumberFormat="1" applyBorder="1"/>
    <xf numFmtId="0" fontId="3" fillId="0" borderId="9" xfId="0" applyFont="1" applyBorder="1"/>
    <xf numFmtId="4" fontId="0" fillId="0" borderId="10" xfId="0" applyNumberFormat="1" applyBorder="1"/>
    <xf numFmtId="0" fontId="3" fillId="0" borderId="11" xfId="0" applyFont="1" applyBorder="1"/>
    <xf numFmtId="4" fontId="0" fillId="0" borderId="12" xfId="0" applyNumberFormat="1" applyFont="1" applyBorder="1"/>
    <xf numFmtId="4" fontId="7" fillId="0" borderId="12" xfId="0" applyNumberFormat="1" applyFont="1" applyBorder="1"/>
    <xf numFmtId="4" fontId="0" fillId="0" borderId="13" xfId="0" applyNumberFormat="1" applyBorder="1"/>
    <xf numFmtId="0" fontId="6" fillId="0" borderId="3" xfId="0" applyFont="1" applyBorder="1"/>
    <xf numFmtId="4" fontId="5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workbookViewId="0">
      <selection activeCell="G25" sqref="G25"/>
    </sheetView>
  </sheetViews>
  <sheetFormatPr defaultRowHeight="15" x14ac:dyDescent="0.2"/>
  <cols>
    <col min="1" max="1" width="43.6640625" customWidth="1"/>
    <col min="2" max="7" width="12.88671875" bestFit="1" customWidth="1"/>
  </cols>
  <sheetData>
    <row r="1" spans="1:7" ht="27.75" x14ac:dyDescent="0.4">
      <c r="A1" s="1" t="s">
        <v>7</v>
      </c>
      <c r="B1" s="1"/>
    </row>
    <row r="2" spans="1:7" ht="28.5" thickBot="1" x14ac:dyDescent="0.45">
      <c r="A2" s="1"/>
    </row>
    <row r="3" spans="1:7" ht="21" thickBot="1" x14ac:dyDescent="0.35">
      <c r="A3" s="7" t="s">
        <v>0</v>
      </c>
      <c r="B3" s="25">
        <v>2015</v>
      </c>
      <c r="C3" s="25">
        <v>2016</v>
      </c>
      <c r="D3" s="25">
        <v>2017</v>
      </c>
      <c r="E3" s="25">
        <v>2018</v>
      </c>
      <c r="F3" s="25">
        <v>2019</v>
      </c>
      <c r="G3" s="25">
        <v>2020</v>
      </c>
    </row>
    <row r="4" spans="1:7" ht="18" x14ac:dyDescent="0.25">
      <c r="A4" s="15" t="s">
        <v>12</v>
      </c>
      <c r="B4" s="17">
        <v>32080</v>
      </c>
      <c r="C4" s="16">
        <v>29547</v>
      </c>
      <c r="D4" s="18">
        <v>22663</v>
      </c>
      <c r="E4" s="18">
        <f>10500+23316</f>
        <v>33816</v>
      </c>
      <c r="F4" s="18">
        <v>33476</v>
      </c>
      <c r="G4" s="18">
        <f>22976+10500</f>
        <v>33476</v>
      </c>
    </row>
    <row r="5" spans="1:7" ht="18" x14ac:dyDescent="0.25">
      <c r="A5" s="19" t="s">
        <v>13</v>
      </c>
      <c r="B5" s="12">
        <v>4869.1000000000004</v>
      </c>
      <c r="C5" s="11">
        <v>4554</v>
      </c>
      <c r="D5" s="20">
        <v>4799.3</v>
      </c>
      <c r="E5" s="20">
        <v>3793.8</v>
      </c>
      <c r="F5" s="20">
        <v>4438.7</v>
      </c>
      <c r="G5" s="20">
        <v>4500</v>
      </c>
    </row>
    <row r="6" spans="1:7" ht="18" x14ac:dyDescent="0.25">
      <c r="A6" s="19" t="s">
        <v>14</v>
      </c>
      <c r="B6" s="12"/>
      <c r="C6" s="11"/>
      <c r="D6" s="20">
        <v>52084</v>
      </c>
      <c r="E6" s="20">
        <v>500</v>
      </c>
      <c r="F6" s="20"/>
      <c r="G6" s="20"/>
    </row>
    <row r="7" spans="1:7" ht="18" x14ac:dyDescent="0.25">
      <c r="A7" s="19" t="s">
        <v>16</v>
      </c>
      <c r="B7" s="12">
        <v>4220</v>
      </c>
      <c r="C7" s="11">
        <v>3400</v>
      </c>
      <c r="D7" s="20">
        <v>3950</v>
      </c>
      <c r="E7" s="20">
        <v>3280</v>
      </c>
      <c r="F7" s="20">
        <v>3470</v>
      </c>
      <c r="G7" s="20">
        <v>3500</v>
      </c>
    </row>
    <row r="8" spans="1:7" ht="18" x14ac:dyDescent="0.25">
      <c r="A8" s="19" t="s">
        <v>17</v>
      </c>
      <c r="B8" s="12"/>
      <c r="C8" s="11"/>
      <c r="D8" s="20">
        <v>500</v>
      </c>
      <c r="E8" s="20">
        <v>0</v>
      </c>
      <c r="F8" s="20">
        <v>0</v>
      </c>
      <c r="G8" s="20">
        <v>0</v>
      </c>
    </row>
    <row r="9" spans="1:7" ht="18" x14ac:dyDescent="0.25">
      <c r="A9" s="19" t="s">
        <v>18</v>
      </c>
      <c r="B9" s="12">
        <v>4141.03</v>
      </c>
      <c r="C9" s="11">
        <v>3290.13</v>
      </c>
      <c r="D9" s="20">
        <v>5094.53</v>
      </c>
      <c r="E9" s="20">
        <v>4059.94</v>
      </c>
      <c r="F9" s="20">
        <v>6507.13</v>
      </c>
      <c r="G9" s="20">
        <v>5500</v>
      </c>
    </row>
    <row r="10" spans="1:7" ht="18.75" thickBot="1" x14ac:dyDescent="0.3">
      <c r="A10" s="21" t="s">
        <v>23</v>
      </c>
      <c r="B10" s="23"/>
      <c r="C10" s="22"/>
      <c r="D10" s="24"/>
      <c r="E10" s="24">
        <v>625</v>
      </c>
      <c r="F10" s="24">
        <v>625</v>
      </c>
      <c r="G10" s="24"/>
    </row>
    <row r="11" spans="1:7" ht="24" thickBot="1" x14ac:dyDescent="0.4">
      <c r="A11" s="13" t="s">
        <v>1</v>
      </c>
      <c r="B11" s="14">
        <f t="shared" ref="B11:G11" si="0">SUM(B4:B10)</f>
        <v>45310.13</v>
      </c>
      <c r="C11" s="14">
        <f t="shared" si="0"/>
        <v>40791.129999999997</v>
      </c>
      <c r="D11" s="14">
        <f t="shared" si="0"/>
        <v>89090.83</v>
      </c>
      <c r="E11" s="14">
        <f t="shared" si="0"/>
        <v>46074.740000000005</v>
      </c>
      <c r="F11" s="14">
        <f t="shared" si="0"/>
        <v>48516.829999999994</v>
      </c>
      <c r="G11" s="14">
        <f t="shared" si="0"/>
        <v>46976</v>
      </c>
    </row>
    <row r="12" spans="1:7" ht="18.75" thickBot="1" x14ac:dyDescent="0.3">
      <c r="A12" s="5"/>
      <c r="B12" s="6"/>
      <c r="C12" s="9"/>
      <c r="D12" s="9"/>
      <c r="E12" s="9"/>
      <c r="F12" s="9"/>
      <c r="G12" s="9"/>
    </row>
    <row r="13" spans="1:7" ht="21" thickBot="1" x14ac:dyDescent="0.35">
      <c r="A13" s="7" t="s">
        <v>2</v>
      </c>
      <c r="B13" s="25">
        <v>2015</v>
      </c>
      <c r="C13" s="25">
        <v>2016</v>
      </c>
      <c r="D13" s="25">
        <v>2017</v>
      </c>
      <c r="E13" s="25">
        <v>2018</v>
      </c>
      <c r="F13" s="25">
        <v>2019</v>
      </c>
      <c r="G13" s="25">
        <v>2020</v>
      </c>
    </row>
    <row r="14" spans="1:7" ht="18" x14ac:dyDescent="0.25">
      <c r="A14" s="15" t="s">
        <v>16</v>
      </c>
      <c r="B14" s="17">
        <v>70</v>
      </c>
      <c r="C14" s="16">
        <v>42</v>
      </c>
      <c r="D14" s="18">
        <v>31</v>
      </c>
      <c r="E14" s="18">
        <v>51.5</v>
      </c>
      <c r="F14" s="18">
        <v>167</v>
      </c>
      <c r="G14" s="18">
        <v>100</v>
      </c>
    </row>
    <row r="15" spans="1:7" ht="18" x14ac:dyDescent="0.25">
      <c r="A15" s="19" t="s">
        <v>15</v>
      </c>
      <c r="B15" s="12">
        <v>7891.7</v>
      </c>
      <c r="C15" s="11">
        <v>1500</v>
      </c>
      <c r="D15" s="20">
        <v>1500</v>
      </c>
      <c r="E15" s="20">
        <v>1500</v>
      </c>
      <c r="F15" s="20">
        <v>1500</v>
      </c>
      <c r="G15" s="20">
        <v>1500</v>
      </c>
    </row>
    <row r="16" spans="1:7" ht="18" x14ac:dyDescent="0.25">
      <c r="A16" s="19" t="s">
        <v>6</v>
      </c>
      <c r="B16" s="12"/>
      <c r="C16" s="11">
        <v>1400</v>
      </c>
      <c r="D16" s="20">
        <v>10000</v>
      </c>
      <c r="E16" s="20">
        <v>1500</v>
      </c>
      <c r="F16" s="20">
        <v>1500</v>
      </c>
      <c r="G16" s="20">
        <v>500</v>
      </c>
    </row>
    <row r="17" spans="1:7" ht="18" x14ac:dyDescent="0.25">
      <c r="A17" s="19" t="s">
        <v>8</v>
      </c>
      <c r="B17" s="12"/>
      <c r="C17" s="11"/>
      <c r="D17" s="20">
        <v>10000</v>
      </c>
      <c r="E17" s="20">
        <v>3000</v>
      </c>
      <c r="F17" s="20">
        <v>3000</v>
      </c>
      <c r="G17" s="20">
        <v>1500</v>
      </c>
    </row>
    <row r="18" spans="1:7" ht="18" x14ac:dyDescent="0.25">
      <c r="A18" s="19" t="s">
        <v>18</v>
      </c>
      <c r="B18" s="12">
        <v>11319.71</v>
      </c>
      <c r="C18" s="11">
        <v>10646.68</v>
      </c>
      <c r="D18" s="20">
        <v>14107.18</v>
      </c>
      <c r="E18" s="20">
        <v>15081.91</v>
      </c>
      <c r="F18" s="20">
        <v>16294.67</v>
      </c>
      <c r="G18" s="20">
        <v>16500</v>
      </c>
    </row>
    <row r="19" spans="1:7" ht="18" x14ac:dyDescent="0.25">
      <c r="A19" s="19" t="s">
        <v>11</v>
      </c>
      <c r="B19" s="12"/>
      <c r="C19" s="11"/>
      <c r="D19" s="20"/>
      <c r="E19" s="20">
        <v>4793.93</v>
      </c>
      <c r="F19" s="20">
        <v>0</v>
      </c>
      <c r="G19" s="20">
        <v>7250</v>
      </c>
    </row>
    <row r="20" spans="1:7" ht="18" x14ac:dyDescent="0.25">
      <c r="A20" s="19" t="s">
        <v>9</v>
      </c>
      <c r="B20" s="12"/>
      <c r="C20" s="11"/>
      <c r="D20" s="20">
        <f>10000+5000+3000</f>
        <v>18000</v>
      </c>
      <c r="E20" s="20">
        <v>1000</v>
      </c>
      <c r="F20" s="20">
        <v>5000</v>
      </c>
      <c r="G20" s="20"/>
    </row>
    <row r="21" spans="1:7" ht="18" x14ac:dyDescent="0.25">
      <c r="A21" s="19" t="s">
        <v>19</v>
      </c>
      <c r="B21" s="12">
        <v>2970</v>
      </c>
      <c r="C21" s="11">
        <v>2880</v>
      </c>
      <c r="D21" s="20">
        <v>2970</v>
      </c>
      <c r="E21" s="20">
        <v>3335</v>
      </c>
      <c r="F21" s="20">
        <v>3360</v>
      </c>
      <c r="G21" s="20">
        <v>3500</v>
      </c>
    </row>
    <row r="22" spans="1:7" ht="18" x14ac:dyDescent="0.25">
      <c r="A22" s="19" t="s">
        <v>20</v>
      </c>
      <c r="B22" s="12">
        <v>1278.29</v>
      </c>
      <c r="C22" s="11">
        <v>936.08</v>
      </c>
      <c r="D22" s="20">
        <v>1681.45</v>
      </c>
      <c r="E22" s="20">
        <v>386.29</v>
      </c>
      <c r="F22" s="20">
        <v>1897.1</v>
      </c>
      <c r="G22" s="20">
        <v>1750</v>
      </c>
    </row>
    <row r="23" spans="1:7" ht="18" x14ac:dyDescent="0.25">
      <c r="A23" s="19" t="s">
        <v>10</v>
      </c>
      <c r="B23" s="12"/>
      <c r="C23" s="11"/>
      <c r="D23" s="20">
        <v>5000</v>
      </c>
      <c r="E23" s="20"/>
      <c r="F23" s="20"/>
      <c r="G23" s="20"/>
    </row>
    <row r="24" spans="1:7" ht="18" x14ac:dyDescent="0.25">
      <c r="A24" s="19" t="s">
        <v>21</v>
      </c>
      <c r="B24" s="12">
        <v>11000</v>
      </c>
      <c r="C24" s="11">
        <v>12036</v>
      </c>
      <c r="D24" s="20">
        <v>12138.42</v>
      </c>
      <c r="E24" s="20">
        <v>12290.28</v>
      </c>
      <c r="F24" s="20">
        <v>13609.19</v>
      </c>
      <c r="G24" s="20">
        <v>12500</v>
      </c>
    </row>
    <row r="25" spans="1:7" ht="18.75" thickBot="1" x14ac:dyDescent="0.3">
      <c r="A25" s="21" t="s">
        <v>22</v>
      </c>
      <c r="B25" s="23">
        <v>293.69</v>
      </c>
      <c r="C25" s="22">
        <v>378.86</v>
      </c>
      <c r="D25" s="24">
        <f>717.9+2490.92</f>
        <v>3208.82</v>
      </c>
      <c r="E25" s="24">
        <v>2850.27</v>
      </c>
      <c r="F25" s="24">
        <v>470.69</v>
      </c>
      <c r="G25" s="24">
        <v>850</v>
      </c>
    </row>
    <row r="26" spans="1:7" ht="24" thickBot="1" x14ac:dyDescent="0.4">
      <c r="A26" s="13" t="s">
        <v>3</v>
      </c>
      <c r="B26" s="26">
        <f t="shared" ref="B26:G26" si="1">SUM(B14:B25)</f>
        <v>34823.39</v>
      </c>
      <c r="C26" s="26">
        <f t="shared" si="1"/>
        <v>29819.620000000003</v>
      </c>
      <c r="D26" s="26">
        <f t="shared" si="1"/>
        <v>78636.87000000001</v>
      </c>
      <c r="E26" s="26">
        <f t="shared" si="1"/>
        <v>45789.18</v>
      </c>
      <c r="F26" s="26">
        <f t="shared" si="1"/>
        <v>46798.65</v>
      </c>
      <c r="G26" s="26">
        <f t="shared" si="1"/>
        <v>45950</v>
      </c>
    </row>
    <row r="27" spans="1:7" ht="21" thickBot="1" x14ac:dyDescent="0.35">
      <c r="A27" s="2" t="s">
        <v>4</v>
      </c>
      <c r="B27" s="8">
        <v>10450</v>
      </c>
      <c r="C27" s="10">
        <v>11000</v>
      </c>
      <c r="D27" s="10">
        <v>10000</v>
      </c>
      <c r="E27" s="10"/>
      <c r="F27" s="10">
        <v>1500</v>
      </c>
      <c r="G27" s="10">
        <v>1000</v>
      </c>
    </row>
    <row r="28" spans="1:7" ht="18.75" thickBot="1" x14ac:dyDescent="0.3">
      <c r="A28" s="5"/>
      <c r="B28" s="6"/>
      <c r="C28" s="9"/>
      <c r="D28" s="9"/>
      <c r="E28" s="9"/>
      <c r="F28" s="9"/>
      <c r="G28" s="9"/>
    </row>
    <row r="29" spans="1:7" ht="24" thickBot="1" x14ac:dyDescent="0.4">
      <c r="A29" s="3" t="s">
        <v>5</v>
      </c>
      <c r="B29" s="4">
        <f t="shared" ref="B29:G29" si="2">+B11-B26-B27</f>
        <v>36.739999999997963</v>
      </c>
      <c r="C29" s="4">
        <f t="shared" si="2"/>
        <v>-28.490000000005239</v>
      </c>
      <c r="D29" s="4">
        <f t="shared" si="2"/>
        <v>453.95999999999185</v>
      </c>
      <c r="E29" s="4">
        <f t="shared" si="2"/>
        <v>285.56000000000495</v>
      </c>
      <c r="F29" s="4">
        <f t="shared" si="2"/>
        <v>218.17999999999302</v>
      </c>
      <c r="G29" s="4">
        <f t="shared" si="2"/>
        <v>26</v>
      </c>
    </row>
  </sheetData>
  <pageMargins left="0.70866141732283472" right="0.70866141732283472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</dc:creator>
  <cp:lastModifiedBy>jef raber</cp:lastModifiedBy>
  <cp:lastPrinted>2017-04-13T15:01:21Z</cp:lastPrinted>
  <dcterms:created xsi:type="dcterms:W3CDTF">2015-02-11T10:30:09Z</dcterms:created>
  <dcterms:modified xsi:type="dcterms:W3CDTF">2020-01-02T09:35:30Z</dcterms:modified>
</cp:coreProperties>
</file>